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workbookProtection lockStructure="1"/>
  <bookViews>
    <workbookView xWindow="240" yWindow="15" windowWidth="18795" windowHeight="12015" activeTab="0"/>
  </bookViews>
  <sheets>
    <sheet name="Stromsparrechner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<sst xmlns="http://schemas.openxmlformats.org/spreadsheetml/2006/main" count="41" uniqueCount="32">
  <si>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Fügen Sie hier Ihr Logo ein</t>
  </si>
  <si>
    <t>Bisherige Fahrkorbbeleuchtung</t>
  </si>
  <si>
    <t>Anzahl der Leuchten</t>
  </si>
  <si>
    <t>Stck.</t>
  </si>
  <si>
    <t>Leistung pro Leuchte</t>
  </si>
  <si>
    <t>Watt</t>
  </si>
  <si>
    <t>Nutzungskategorie 1 nach VDI 4707*</t>
  </si>
  <si>
    <t>Nutzungskategorie 2 nach VDI 4707*</t>
  </si>
  <si>
    <t>Nutzungskategorie 3 nach VDI 4707*</t>
  </si>
  <si>
    <t>Nutzungskategorie 4 nach VDI 4707*</t>
  </si>
  <si>
    <t>Nutzungskategorie 5 nach VDI 4707*</t>
  </si>
  <si>
    <t>Selbst ermittelte Nutzungsdauer/Tag</t>
  </si>
  <si>
    <t>Strompreis pro Kilowattstunde</t>
  </si>
  <si>
    <t>Preis pro kWh</t>
  </si>
  <si>
    <t>€</t>
  </si>
  <si>
    <t>Bisheriger Energieverbrauch</t>
  </si>
  <si>
    <t>kWh</t>
  </si>
  <si>
    <t>%</t>
  </si>
  <si>
    <t>Nutzungsdauer des Aufzuges pro Tag (reine Fahrtzeit)</t>
  </si>
  <si>
    <r>
      <t xml:space="preserve">* Die seit März 2009 vorliegende Richtlinie 
VDI 4707 Blatt 1 behandelt die Energieeffizienz von Aufzügen. Darin wurden fünf Nutzungskategorien festgelegt, in denen die durchschnittliche Fahrtzeit eines Aufzuges abhängig von seinem Anwendungsgebiet definiert wurde.
</t>
    </r>
    <r>
      <rPr>
        <b/>
        <sz val="9"/>
        <color indexed="8"/>
        <rFont val="Calibri"/>
        <family val="2"/>
      </rPr>
      <t>Nutzungskategorie 1</t>
    </r>
    <r>
      <rPr>
        <sz val="9"/>
        <color indexed="8"/>
        <rFont val="Calibri"/>
        <family val="2"/>
      </rPr>
      <t xml:space="preserve">
 - Wohnhaus bis 6 Wohnungen
 - kleines Bürogebäude mit wenig Betrieb
</t>
    </r>
    <r>
      <rPr>
        <b/>
        <sz val="9"/>
        <color indexed="8"/>
        <rFont val="Calibri"/>
        <family val="2"/>
      </rPr>
      <t>Nutzungskategorie 2</t>
    </r>
    <r>
      <rPr>
        <sz val="9"/>
        <color indexed="8"/>
        <rFont val="Calibri"/>
        <family val="2"/>
      </rPr>
      <t xml:space="preserve">
 - Wohnhaus bis 20 Wohnungen
 - kleines Bürogebäude bis 5 Geschosse
</t>
    </r>
    <r>
      <rPr>
        <b/>
        <sz val="9"/>
        <color indexed="8"/>
        <rFont val="Calibri"/>
        <family val="2"/>
      </rPr>
      <t>Nutzungskategorie 3</t>
    </r>
    <r>
      <rPr>
        <sz val="9"/>
        <color indexed="8"/>
        <rFont val="Calibri"/>
        <family val="2"/>
      </rPr>
      <t xml:space="preserve">
 - Wohnhaus bis 50 Wohnungen
 - mittleres Bürogebäude bis 10 Geschosse 
</t>
    </r>
    <r>
      <rPr>
        <b/>
        <sz val="9"/>
        <color indexed="8"/>
        <rFont val="Calibri"/>
        <family val="2"/>
      </rPr>
      <t>Nutzungskategorie 4</t>
    </r>
    <r>
      <rPr>
        <sz val="9"/>
        <color indexed="8"/>
        <rFont val="Calibri"/>
        <family val="2"/>
      </rPr>
      <t xml:space="preserve"> 
 - Wohnhaus mit mehr als 50 Wohnungen
 - hohes Bürogebäude über 10 Geschosse
 - großes Hotel
 - kleines bis mittleres Krankenhaus
</t>
    </r>
    <r>
      <rPr>
        <b/>
        <sz val="9"/>
        <color indexed="8"/>
        <rFont val="Calibri"/>
        <family val="2"/>
      </rPr>
      <t>Nutzungskategorie 5</t>
    </r>
    <r>
      <rPr>
        <sz val="9"/>
        <color indexed="8"/>
        <rFont val="Calibri"/>
        <family val="2"/>
      </rPr>
      <t xml:space="preserve">
 - Bürogebäude über 100m
 - großes Krankenhaus </t>
    </r>
  </si>
  <si>
    <t>Verfügbarkeit des Aufzuges</t>
  </si>
  <si>
    <t>h/Tag</t>
  </si>
  <si>
    <t>Errechnen Sie die Einsparung an Energie und Kosten durch Einsatz des LIGHTwatchers!</t>
  </si>
  <si>
    <t>Einsparpotential im Jahr</t>
  </si>
  <si>
    <t>jährliche Ersparnis</t>
  </si>
  <si>
    <t>Anzahl der Stunden, die der Aufzug durchschnittlich pro Tag eingeschaltet ist</t>
  </si>
  <si>
    <t xml:space="preserve">Gerade bei bestehenden Aufzügen wurde 
oftmals noch kein Fokus auf die Energieeffizienz gelegt:
Das Fahrkorblicht ist durchgehend eingeschaltet.
Aufzugsanlagen verschwenden mehr als 40 % des
gesamten Energiebedarfs im Stillstand.
Die Fahrkorbbeleuchtung macht davon fast ein Drittel aus.
</t>
  </si>
  <si>
    <t>Mit dem LIGHTwatcher
Stromkosten sparen und
damit sogar etwas Gutes
für die Umwelt tun, ganz
im Sinne der VDI 4707.</t>
  </si>
  <si>
    <t>Aufzug-Energiesparrechner</t>
  </si>
  <si>
    <t>Energieeffizienz im Aufzug nachrüsten…</t>
  </si>
  <si>
    <r>
      <t xml:space="preserve">Zukünftiger Energieverbrauch 
</t>
    </r>
    <r>
      <rPr>
        <sz val="9"/>
        <color indexed="8"/>
        <rFont val="Calibri"/>
        <family val="2"/>
      </rPr>
      <t>inkl. LIGHTwatcher (1,5 W)</t>
    </r>
  </si>
  <si>
    <t>Verlustleistung Vorschaltgeräte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</si>
</sst>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Calibri"/>
      <family val="2"/>
    </font>
    <font>
      <b/>
      <sz val="20"/>
      <color indexed="51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Helvetica-Bold"/>
      <family val="0"/>
    </font>
    <font>
      <sz val="14"/>
      <color indexed="8"/>
      <name val="Calibri"/>
      <family val="2"/>
    </font>
    <font>
      <sz val="11"/>
      <color indexed="56"/>
      <name val="Calibri"/>
      <family val="2"/>
    </font>
    <font>
      <sz val="18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8E40"/>
      <name val="Calibri"/>
      <family val="2"/>
    </font>
    <font>
      <sz val="11"/>
      <color rgb="FF008E40"/>
      <name val="Calibri"/>
      <family val="2"/>
    </font>
    <font>
      <b/>
      <sz val="20"/>
      <color rgb="FFFFC000"/>
      <name val="Arial"/>
      <family val="2"/>
    </font>
    <font>
      <sz val="16"/>
      <color rgb="FF000000"/>
      <name val="Helvetica-Bold"/>
      <family val="0"/>
    </font>
    <font>
      <sz val="14"/>
      <color theme="1"/>
      <name val="Calibri"/>
      <family val="2"/>
    </font>
    <font>
      <sz val="11"/>
      <color theme="3"/>
      <name val="Calibri"/>
      <family val="2"/>
    </font>
    <font>
      <sz val="18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4" fontId="0" fillId="33" borderId="11" xfId="0" applyNumberForma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" fontId="0" fillId="34" borderId="11" xfId="0" applyNumberFormat="1" applyFill="1" applyBorder="1" applyAlignment="1" applyProtection="1">
      <alignment horizontal="center"/>
      <protection locked="0"/>
    </xf>
    <xf numFmtId="164" fontId="0" fillId="34" borderId="11" xfId="0" applyNumberFormat="1" applyFill="1" applyBorder="1" applyAlignment="1" applyProtection="1">
      <alignment horizontal="center"/>
      <protection locked="0"/>
    </xf>
    <xf numFmtId="2" fontId="0" fillId="34" borderId="11" xfId="0" applyNumberForma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1" fontId="49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0" fillId="33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3" fillId="0" borderId="0" xfId="0" applyFont="1" applyAlignment="1">
      <alignment horizontal="center"/>
    </xf>
    <xf numFmtId="0" fontId="51" fillId="0" borderId="0" xfId="0" applyFont="1" applyAlignment="1">
      <alignment/>
    </xf>
    <xf numFmtId="1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0" fontId="33" fillId="0" borderId="0" xfId="0" applyFont="1" applyAlignment="1" applyProtection="1">
      <alignment/>
      <protection locked="0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3" fillId="0" borderId="0" xfId="0" applyFont="1" applyAlignment="1">
      <alignment wrapText="1"/>
    </xf>
    <xf numFmtId="0" fontId="54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/>
      <protection locked="0"/>
    </xf>
    <xf numFmtId="0" fontId="37" fillId="0" borderId="0" xfId="0" applyFont="1" applyAlignment="1">
      <alignment vertical="top" wrapText="1"/>
    </xf>
    <xf numFmtId="0" fontId="37" fillId="0" borderId="12" xfId="0" applyFont="1" applyBorder="1" applyAlignment="1">
      <alignment vertical="top" wrapText="1"/>
    </xf>
    <xf numFmtId="165" fontId="37" fillId="0" borderId="0" xfId="0" applyNumberFormat="1" applyFont="1" applyAlignment="1">
      <alignment horizontal="right"/>
    </xf>
    <xf numFmtId="0" fontId="55" fillId="0" borderId="0" xfId="0" applyFont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13" xfId="0" applyFont="1" applyBorder="1" applyAlignment="1">
      <alignment/>
    </xf>
    <xf numFmtId="0" fontId="57" fillId="0" borderId="0" xfId="0" applyFont="1" applyAlignment="1">
      <alignment vertical="top" wrapText="1"/>
    </xf>
    <xf numFmtId="0" fontId="23" fillId="0" borderId="13" xfId="0" applyFont="1" applyBorder="1" applyAlignment="1">
      <alignment/>
    </xf>
    <xf numFmtId="0" fontId="24" fillId="0" borderId="0" xfId="0" applyFont="1" applyAlignment="1">
      <alignment wrapText="1"/>
    </xf>
    <xf numFmtId="0" fontId="58" fillId="0" borderId="0" xfId="0" applyFont="1" applyAlignment="1">
      <alignment wrapText="1"/>
    </xf>
    <xf numFmtId="165" fontId="49" fillId="0" borderId="0" xfId="0" applyNumberFormat="1" applyFont="1" applyAlignment="1">
      <alignment horizontal="right"/>
    </xf>
    <xf numFmtId="0" fontId="59" fillId="0" borderId="13" xfId="0" applyFont="1" applyBorder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9525</xdr:rowOff>
    </xdr:from>
    <xdr:to>
      <xdr:col>2</xdr:col>
      <xdr:colOff>0</xdr:colOff>
      <xdr:row>18</xdr:row>
      <xdr:rowOff>0</xdr:rowOff>
    </xdr:to>
    <xdr:pic>
      <xdr:nvPicPr>
        <xdr:cNvPr id="1" name="Grafik 3" descr="LightWatcher_fake_k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2276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9525</xdr:rowOff>
    </xdr:from>
    <xdr:to>
      <xdr:col>3</xdr:col>
      <xdr:colOff>0</xdr:colOff>
      <xdr:row>2</xdr:row>
      <xdr:rowOff>104775</xdr:rowOff>
    </xdr:to>
    <xdr:pic>
      <xdr:nvPicPr>
        <xdr:cNvPr id="2" name="Grafik 1" descr="logo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525"/>
          <a:ext cx="2409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0</xdr:rowOff>
    </xdr:from>
    <xdr:to>
      <xdr:col>12</xdr:col>
      <xdr:colOff>257175</xdr:colOff>
      <xdr:row>2</xdr:row>
      <xdr:rowOff>114300</xdr:rowOff>
    </xdr:to>
    <xdr:pic>
      <xdr:nvPicPr>
        <xdr:cNvPr id="3" name="Grafik 1" descr="logo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0"/>
          <a:ext cx="2495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5</xdr:row>
      <xdr:rowOff>9525</xdr:rowOff>
    </xdr:from>
    <xdr:to>
      <xdr:col>15</xdr:col>
      <xdr:colOff>485775</xdr:colOff>
      <xdr:row>13</xdr:row>
      <xdr:rowOff>104775</xdr:rowOff>
    </xdr:to>
    <xdr:pic>
      <xdr:nvPicPr>
        <xdr:cNvPr id="4" name="Bild 1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1104900"/>
          <a:ext cx="19431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25</xdr:row>
      <xdr:rowOff>19050</xdr:rowOff>
    </xdr:from>
    <xdr:to>
      <xdr:col>15</xdr:col>
      <xdr:colOff>514350</xdr:colOff>
      <xdr:row>49</xdr:row>
      <xdr:rowOff>123825</xdr:rowOff>
    </xdr:to>
    <xdr:pic>
      <xdr:nvPicPr>
        <xdr:cNvPr id="5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4467225"/>
          <a:ext cx="5048250" cy="3657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showRowColHeaders="0" tabSelected="1" view="pageLayout" showRuler="0" workbookViewId="0" topLeftCell="A4">
      <selection activeCell="H12" sqref="H12"/>
    </sheetView>
  </sheetViews>
  <sheetFormatPr defaultColWidth="11.421875" defaultRowHeight="15"/>
  <cols>
    <col min="1" max="1" width="20.140625" style="0" customWidth="1"/>
    <col min="2" max="2" width="14.00390625" style="0" customWidth="1"/>
    <col min="3" max="3" width="3.140625" style="0" customWidth="1"/>
    <col min="4" max="4" width="22.28125" style="0" customWidth="1"/>
    <col min="5" max="5" width="0.2890625" style="0" customWidth="1"/>
    <col min="6" max="6" width="6.28125" style="0" customWidth="1"/>
    <col min="7" max="7" width="4.57421875" style="0" customWidth="1"/>
    <col min="8" max="8" width="4.8515625" style="2" customWidth="1"/>
    <col min="9" max="9" width="6.421875" style="0" customWidth="1"/>
  </cols>
  <sheetData>
    <row r="1" spans="4:9" ht="15">
      <c r="D1" s="30" t="s">
        <v>0</v>
      </c>
      <c r="E1" s="31"/>
      <c r="F1" s="31"/>
      <c r="G1" s="31"/>
      <c r="H1" s="31"/>
      <c r="I1" s="31"/>
    </row>
    <row r="2" spans="4:9" ht="15">
      <c r="D2" s="31"/>
      <c r="E2" s="31"/>
      <c r="F2" s="31"/>
      <c r="G2" s="31"/>
      <c r="H2" s="31"/>
      <c r="I2" s="31"/>
    </row>
    <row r="3" spans="4:9" ht="15">
      <c r="D3" s="31"/>
      <c r="E3" s="31"/>
      <c r="F3" s="31"/>
      <c r="G3" s="31"/>
      <c r="H3" s="31"/>
      <c r="I3" s="31"/>
    </row>
    <row r="4" spans="1:9" ht="15">
      <c r="A4" s="35" t="s">
        <v>28</v>
      </c>
      <c r="B4" s="35"/>
      <c r="C4" s="36"/>
      <c r="D4" s="31"/>
      <c r="E4" s="31"/>
      <c r="F4" s="31"/>
      <c r="G4" s="31"/>
      <c r="H4" s="31"/>
      <c r="I4" s="31"/>
    </row>
    <row r="5" spans="1:10" ht="26.25">
      <c r="A5" s="35"/>
      <c r="B5" s="35"/>
      <c r="C5" s="36"/>
      <c r="D5" s="31"/>
      <c r="E5" s="31"/>
      <c r="F5" s="31"/>
      <c r="G5" s="31"/>
      <c r="H5" s="31"/>
      <c r="I5" s="31"/>
      <c r="J5" s="22" t="s">
        <v>29</v>
      </c>
    </row>
    <row r="6" spans="1:13" ht="15">
      <c r="A6" s="35"/>
      <c r="B6" s="35"/>
      <c r="C6" s="36"/>
      <c r="D6" s="31"/>
      <c r="E6" s="31"/>
      <c r="F6" s="31"/>
      <c r="G6" s="31"/>
      <c r="H6" s="31"/>
      <c r="I6" s="31"/>
      <c r="J6" s="26" t="s">
        <v>27</v>
      </c>
      <c r="K6" s="27"/>
      <c r="L6" s="27"/>
      <c r="M6" s="27"/>
    </row>
    <row r="7" spans="1:13" ht="15">
      <c r="A7" s="41" t="s">
        <v>22</v>
      </c>
      <c r="B7" s="27"/>
      <c r="C7" s="27"/>
      <c r="D7" s="31"/>
      <c r="E7" s="31"/>
      <c r="F7" s="31"/>
      <c r="G7" s="31"/>
      <c r="H7" s="31"/>
      <c r="I7" s="31"/>
      <c r="J7" s="27"/>
      <c r="K7" s="27"/>
      <c r="L7" s="27"/>
      <c r="M7" s="27"/>
    </row>
    <row r="8" spans="1:13" ht="33" customHeight="1">
      <c r="A8" s="27"/>
      <c r="B8" s="27"/>
      <c r="C8" s="27"/>
      <c r="D8" s="31"/>
      <c r="E8" s="31"/>
      <c r="F8" s="31"/>
      <c r="G8" s="31"/>
      <c r="H8" s="31"/>
      <c r="I8" s="31"/>
      <c r="J8" s="27"/>
      <c r="K8" s="27"/>
      <c r="L8" s="27"/>
      <c r="M8" s="27"/>
    </row>
    <row r="9" spans="10:13" ht="15">
      <c r="J9" s="27"/>
      <c r="K9" s="27"/>
      <c r="L9" s="27"/>
      <c r="M9" s="27"/>
    </row>
    <row r="10" spans="10:13" ht="15">
      <c r="J10" s="27"/>
      <c r="K10" s="27"/>
      <c r="L10" s="27"/>
      <c r="M10" s="27"/>
    </row>
    <row r="11" spans="3:13" ht="30" customHeight="1">
      <c r="C11" s="37" t="s">
        <v>1</v>
      </c>
      <c r="D11" s="37"/>
      <c r="E11" s="37"/>
      <c r="F11" s="37"/>
      <c r="G11" s="37"/>
      <c r="H11" s="37"/>
      <c r="I11" s="37"/>
      <c r="J11" s="28"/>
      <c r="K11" s="28"/>
      <c r="L11" s="28"/>
      <c r="M11" s="28"/>
    </row>
    <row r="12" spans="3:15" ht="15">
      <c r="C12" t="s">
        <v>31</v>
      </c>
      <c r="H12" s="13">
        <v>4</v>
      </c>
      <c r="I12" t="s">
        <v>5</v>
      </c>
      <c r="J12" s="29" t="s">
        <v>26</v>
      </c>
      <c r="K12" s="28"/>
      <c r="L12" s="28"/>
      <c r="M12" s="28"/>
      <c r="N12" s="28"/>
      <c r="O12" s="28"/>
    </row>
    <row r="13" spans="10:15" ht="3.75" customHeight="1">
      <c r="J13" s="28"/>
      <c r="K13" s="28"/>
      <c r="L13" s="28"/>
      <c r="M13" s="28"/>
      <c r="N13" s="28"/>
      <c r="O13" s="28"/>
    </row>
    <row r="14" spans="3:15" ht="15">
      <c r="C14" t="s">
        <v>2</v>
      </c>
      <c r="H14" s="13">
        <v>2</v>
      </c>
      <c r="I14" t="s">
        <v>3</v>
      </c>
      <c r="J14" s="28"/>
      <c r="K14" s="28"/>
      <c r="L14" s="28"/>
      <c r="M14" s="28"/>
      <c r="N14" s="28"/>
      <c r="O14" s="28"/>
    </row>
    <row r="15" spans="8:15" ht="3.75" customHeight="1">
      <c r="H15" s="3"/>
      <c r="J15" s="28"/>
      <c r="K15" s="28"/>
      <c r="L15" s="28"/>
      <c r="M15" s="28"/>
      <c r="N15" s="28"/>
      <c r="O15" s="28"/>
    </row>
    <row r="16" spans="3:15" ht="15">
      <c r="C16" t="s">
        <v>4</v>
      </c>
      <c r="H16" s="13">
        <v>35</v>
      </c>
      <c r="I16" t="s">
        <v>5</v>
      </c>
      <c r="J16" s="28"/>
      <c r="K16" s="28"/>
      <c r="L16" s="28"/>
      <c r="M16" s="28"/>
      <c r="N16" s="28"/>
      <c r="O16" s="28"/>
    </row>
    <row r="17" spans="10:15" ht="15">
      <c r="J17" s="28"/>
      <c r="K17" s="28"/>
      <c r="L17" s="28"/>
      <c r="M17" s="28"/>
      <c r="N17" s="28"/>
      <c r="O17" s="28"/>
    </row>
    <row r="18" spans="3:15" ht="15">
      <c r="C18" s="37" t="s">
        <v>18</v>
      </c>
      <c r="D18" s="37"/>
      <c r="E18" s="37"/>
      <c r="F18" s="37"/>
      <c r="G18" s="37"/>
      <c r="H18" s="37"/>
      <c r="I18" s="37"/>
      <c r="J18" s="28"/>
      <c r="K18" s="28"/>
      <c r="L18" s="28"/>
      <c r="M18" s="28"/>
      <c r="N18" s="28"/>
      <c r="O18" s="28"/>
    </row>
    <row r="19" spans="10:15" ht="3.75" customHeight="1">
      <c r="J19" s="28"/>
      <c r="K19" s="28"/>
      <c r="L19" s="28"/>
      <c r="M19" s="28"/>
      <c r="N19" s="28"/>
      <c r="O19" s="28"/>
    </row>
    <row r="20" spans="3:15" ht="15">
      <c r="C20" s="16">
        <v>1</v>
      </c>
      <c r="D20" t="s">
        <v>11</v>
      </c>
      <c r="H20" s="14">
        <v>0</v>
      </c>
      <c r="I20" t="s">
        <v>21</v>
      </c>
      <c r="J20" s="28"/>
      <c r="K20" s="28"/>
      <c r="L20" s="28"/>
      <c r="M20" s="28"/>
      <c r="N20" s="28"/>
      <c r="O20" s="28"/>
    </row>
    <row r="21" spans="1:15" ht="3.75" customHeight="1">
      <c r="A21" s="38" t="s">
        <v>19</v>
      </c>
      <c r="B21" s="28"/>
      <c r="C21" s="16"/>
      <c r="H21" s="4"/>
      <c r="J21" s="28"/>
      <c r="K21" s="28"/>
      <c r="L21" s="28"/>
      <c r="M21" s="28"/>
      <c r="N21" s="28"/>
      <c r="O21" s="28"/>
    </row>
    <row r="22" spans="1:15" ht="15">
      <c r="A22" s="28"/>
      <c r="B22" s="28"/>
      <c r="C22" s="25">
        <v>2</v>
      </c>
      <c r="D22" t="s">
        <v>6</v>
      </c>
      <c r="H22" s="11">
        <v>0.2</v>
      </c>
      <c r="I22" t="s">
        <v>21</v>
      </c>
      <c r="J22" s="28"/>
      <c r="K22" s="28"/>
      <c r="L22" s="28"/>
      <c r="M22" s="28"/>
      <c r="N22" s="28"/>
      <c r="O22" s="28"/>
    </row>
    <row r="23" spans="1:15" ht="3" customHeight="1">
      <c r="A23" s="28"/>
      <c r="B23" s="28"/>
      <c r="C23" s="16"/>
      <c r="H23" s="12"/>
      <c r="J23" s="28"/>
      <c r="K23" s="28"/>
      <c r="L23" s="28"/>
      <c r="M23" s="28"/>
      <c r="N23" s="28"/>
      <c r="O23" s="28"/>
    </row>
    <row r="24" spans="1:15" ht="15">
      <c r="A24" s="28"/>
      <c r="B24" s="28"/>
      <c r="C24" s="16"/>
      <c r="D24" t="s">
        <v>7</v>
      </c>
      <c r="H24" s="11">
        <v>0.5</v>
      </c>
      <c r="I24" t="s">
        <v>21</v>
      </c>
      <c r="J24" s="28"/>
      <c r="K24" s="28"/>
      <c r="L24" s="28"/>
      <c r="M24" s="28"/>
      <c r="N24" s="28"/>
      <c r="O24" s="28"/>
    </row>
    <row r="25" spans="1:8" ht="3" customHeight="1">
      <c r="A25" s="28"/>
      <c r="B25" s="28"/>
      <c r="C25" s="16"/>
      <c r="H25" s="12"/>
    </row>
    <row r="26" spans="1:9" ht="15">
      <c r="A26" s="28"/>
      <c r="B26" s="28"/>
      <c r="C26" s="16"/>
      <c r="D26" t="s">
        <v>8</v>
      </c>
      <c r="H26" s="11">
        <v>1.5</v>
      </c>
      <c r="I26" t="s">
        <v>21</v>
      </c>
    </row>
    <row r="27" spans="1:8" ht="3.75" customHeight="1">
      <c r="A27" s="28"/>
      <c r="B27" s="28"/>
      <c r="C27" s="16"/>
      <c r="H27" s="12"/>
    </row>
    <row r="28" spans="1:9" ht="15" customHeight="1">
      <c r="A28" s="28"/>
      <c r="B28" s="28"/>
      <c r="C28" s="16"/>
      <c r="D28" t="s">
        <v>9</v>
      </c>
      <c r="H28" s="11">
        <v>3</v>
      </c>
      <c r="I28" t="s">
        <v>21</v>
      </c>
    </row>
    <row r="29" spans="1:8" ht="3.75" customHeight="1">
      <c r="A29" s="28"/>
      <c r="B29" s="28"/>
      <c r="C29" s="16"/>
      <c r="H29" s="12"/>
    </row>
    <row r="30" spans="1:9" ht="15" customHeight="1">
      <c r="A30" s="28"/>
      <c r="B30" s="28"/>
      <c r="C30" s="16"/>
      <c r="D30" t="s">
        <v>10</v>
      </c>
      <c r="H30" s="11">
        <v>6</v>
      </c>
      <c r="I30" t="s">
        <v>21</v>
      </c>
    </row>
    <row r="31" spans="1:8" ht="15" customHeight="1">
      <c r="A31" s="28"/>
      <c r="B31" s="28"/>
      <c r="C31" s="16"/>
      <c r="H31" s="19"/>
    </row>
    <row r="32" spans="1:9" ht="15" customHeight="1">
      <c r="A32" s="28"/>
      <c r="B32" s="28"/>
      <c r="C32" s="39" t="s">
        <v>20</v>
      </c>
      <c r="D32" s="39"/>
      <c r="E32" s="39"/>
      <c r="F32" s="39"/>
      <c r="G32" s="39"/>
      <c r="H32" s="39"/>
      <c r="I32" s="39"/>
    </row>
    <row r="33" spans="1:8" ht="3.75" customHeight="1">
      <c r="A33" s="28"/>
      <c r="B33" s="28"/>
      <c r="C33" s="16"/>
      <c r="H33" s="19"/>
    </row>
    <row r="34" spans="1:9" ht="15" customHeight="1">
      <c r="A34" s="28"/>
      <c r="B34" s="28"/>
      <c r="C34" s="40" t="s">
        <v>25</v>
      </c>
      <c r="D34" s="40"/>
      <c r="E34" s="40"/>
      <c r="F34" s="40"/>
      <c r="G34" s="40"/>
      <c r="H34" s="14">
        <v>24</v>
      </c>
      <c r="I34" t="s">
        <v>21</v>
      </c>
    </row>
    <row r="35" spans="1:7" ht="15">
      <c r="A35" s="28"/>
      <c r="B35" s="28"/>
      <c r="C35" s="40"/>
      <c r="D35" s="40"/>
      <c r="E35" s="40"/>
      <c r="F35" s="40"/>
      <c r="G35" s="40"/>
    </row>
    <row r="36" spans="1:7" ht="15" customHeight="1">
      <c r="A36" s="28"/>
      <c r="B36" s="28"/>
      <c r="C36" s="20"/>
      <c r="D36" s="20"/>
      <c r="E36" s="20"/>
      <c r="F36" s="20"/>
      <c r="G36" s="20"/>
    </row>
    <row r="37" spans="1:9" ht="15" customHeight="1">
      <c r="A37" s="28"/>
      <c r="B37" s="28"/>
      <c r="C37" s="37" t="s">
        <v>12</v>
      </c>
      <c r="D37" s="37"/>
      <c r="E37" s="37"/>
      <c r="F37" s="37"/>
      <c r="G37" s="37"/>
      <c r="H37" s="37"/>
      <c r="I37" s="37"/>
    </row>
    <row r="38" spans="1:8" ht="3.75" customHeight="1">
      <c r="A38" s="28"/>
      <c r="B38" s="28"/>
      <c r="H38" s="21">
        <f>IF(C22=1,H20,IF(C22=2,H22,IF(C22=3,H24,IF(C22=4,H26,IF(C22=5,H28,IF(C22=6,H30,0))))))</f>
        <v>0.2</v>
      </c>
    </row>
    <row r="39" spans="1:9" ht="15" customHeight="1">
      <c r="A39" s="28"/>
      <c r="B39" s="28"/>
      <c r="C39" t="s">
        <v>13</v>
      </c>
      <c r="H39" s="15">
        <v>0.22</v>
      </c>
      <c r="I39" t="s">
        <v>14</v>
      </c>
    </row>
    <row r="40" spans="1:2" ht="15">
      <c r="A40" s="28"/>
      <c r="B40" s="28"/>
    </row>
    <row r="41" spans="1:9" ht="23.25" customHeight="1">
      <c r="A41" s="28"/>
      <c r="B41" s="28"/>
      <c r="C41" s="43" t="s">
        <v>23</v>
      </c>
      <c r="D41" s="43"/>
      <c r="E41" s="43"/>
      <c r="F41" s="43"/>
      <c r="G41" s="43"/>
      <c r="H41" s="43"/>
      <c r="I41" s="43"/>
    </row>
    <row r="42" spans="1:2" ht="3.75" customHeight="1">
      <c r="A42" s="28"/>
      <c r="B42" s="28"/>
    </row>
    <row r="43" spans="1:2" ht="2.25" customHeight="1">
      <c r="A43" s="28"/>
      <c r="B43" s="28"/>
    </row>
    <row r="44" spans="1:9" ht="15">
      <c r="A44" s="28"/>
      <c r="B44" s="28"/>
      <c r="C44" s="1" t="s">
        <v>15</v>
      </c>
      <c r="F44" s="23">
        <f>(H14*H16+H12)*H34*365/1000</f>
        <v>648.24</v>
      </c>
      <c r="G44" s="1" t="s">
        <v>16</v>
      </c>
      <c r="H44" s="34">
        <f>H39*F44</f>
        <v>142.6128</v>
      </c>
      <c r="I44" s="34"/>
    </row>
    <row r="45" spans="1:9" ht="3.75" customHeight="1">
      <c r="A45" s="28"/>
      <c r="B45" s="28"/>
      <c r="F45" s="24"/>
      <c r="G45" s="1"/>
      <c r="H45" s="6"/>
      <c r="I45" s="1"/>
    </row>
    <row r="46" spans="1:9" ht="15" customHeight="1">
      <c r="A46" s="28"/>
      <c r="B46" s="28"/>
      <c r="C46" s="32" t="s">
        <v>30</v>
      </c>
      <c r="D46" s="32"/>
      <c r="F46" s="23">
        <f>(H14*H16*H38+1.5*H34)*365/1000</f>
        <v>18.25</v>
      </c>
      <c r="G46" s="1" t="s">
        <v>16</v>
      </c>
      <c r="H46" s="34">
        <f>H39*F46</f>
        <v>4.015</v>
      </c>
      <c r="I46" s="34"/>
    </row>
    <row r="47" spans="1:8" ht="16.5" customHeight="1" thickBot="1">
      <c r="A47" s="28"/>
      <c r="B47" s="28"/>
      <c r="C47" s="33"/>
      <c r="D47" s="33"/>
      <c r="F47" s="5"/>
      <c r="H47" s="6"/>
    </row>
    <row r="48" spans="1:9" ht="4.5" customHeight="1" thickTop="1">
      <c r="A48" s="28"/>
      <c r="B48" s="28"/>
      <c r="C48" s="7"/>
      <c r="D48" s="7"/>
      <c r="E48" s="7"/>
      <c r="F48" s="7"/>
      <c r="G48" s="7"/>
      <c r="H48" s="8"/>
      <c r="I48" s="7"/>
    </row>
    <row r="49" spans="1:9" ht="15.75">
      <c r="A49" s="28"/>
      <c r="B49" s="28"/>
      <c r="C49" s="9" t="s">
        <v>24</v>
      </c>
      <c r="D49" s="10"/>
      <c r="E49" s="9"/>
      <c r="F49" s="17">
        <f>F44-F46</f>
        <v>629.99</v>
      </c>
      <c r="G49" s="9" t="s">
        <v>16</v>
      </c>
      <c r="H49" s="42">
        <f>H44-H46</f>
        <v>138.5978</v>
      </c>
      <c r="I49" s="42"/>
    </row>
    <row r="50" ht="15"/>
    <row r="51" s="1" customFormat="1" ht="15">
      <c r="H51" s="5"/>
    </row>
    <row r="52" spans="1:7" ht="15">
      <c r="A52" s="44" t="str">
        <f>"Bei Einsatz des LIGHTwatchers besteht ein jährliches Einsparpotential von"</f>
        <v>Bei Einsatz des LIGHTwatchers besteht ein jährliches Einsparpotential von</v>
      </c>
      <c r="B52" s="1"/>
      <c r="C52" s="1"/>
      <c r="D52" s="1"/>
      <c r="E52" s="1"/>
      <c r="F52" s="18">
        <f>100-F46*100/F44</f>
        <v>97.18468468468468</v>
      </c>
      <c r="G52" s="1" t="s">
        <v>17</v>
      </c>
    </row>
  </sheetData>
  <sheetProtection sheet="1" scenarios="1" selectLockedCells="1"/>
  <mergeCells count="16">
    <mergeCell ref="C32:I32"/>
    <mergeCell ref="C34:G35"/>
    <mergeCell ref="A7:C8"/>
    <mergeCell ref="H49:I49"/>
    <mergeCell ref="C37:I37"/>
    <mergeCell ref="C41:I41"/>
    <mergeCell ref="J6:M11"/>
    <mergeCell ref="J12:O24"/>
    <mergeCell ref="D1:I8"/>
    <mergeCell ref="C46:D47"/>
    <mergeCell ref="H44:I44"/>
    <mergeCell ref="H46:I46"/>
    <mergeCell ref="A4:C6"/>
    <mergeCell ref="C11:I11"/>
    <mergeCell ref="C18:I18"/>
    <mergeCell ref="A21:B49"/>
  </mergeCells>
  <printOptions/>
  <pageMargins left="1.03125" right="0.7" top="0.787401575" bottom="0.787401575" header="0.3" footer="0.3"/>
  <pageSetup horizontalDpi="1200" verticalDpi="1200" orientation="portrait" paperSize="9" r:id="rId3"/>
  <headerFooter>
    <oddHeader>&amp;C
</oddHeader>
    <oddFooter>&amp;C   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Henning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Ebeling</dc:creator>
  <cp:keywords/>
  <dc:description/>
  <cp:lastModifiedBy>Ebeling</cp:lastModifiedBy>
  <cp:lastPrinted>2009-11-26T12:17:41Z</cp:lastPrinted>
  <dcterms:created xsi:type="dcterms:W3CDTF">2009-11-25T15:28:40Z</dcterms:created>
  <dcterms:modified xsi:type="dcterms:W3CDTF">2012-11-27T10:22:09Z</dcterms:modified>
  <cp:category/>
  <cp:version/>
  <cp:contentType/>
  <cp:contentStatus/>
</cp:coreProperties>
</file>